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45" windowWidth="10515" windowHeight="4170"/>
  </bookViews>
  <sheets>
    <sheet name="АМЖ" sheetId="2" r:id="rId1"/>
  </sheets>
  <calcPr calcId="145621"/>
</workbook>
</file>

<file path=xl/calcChain.xml><?xml version="1.0" encoding="utf-8"?>
<calcChain xmlns="http://schemas.openxmlformats.org/spreadsheetml/2006/main">
  <c r="G16" i="2" l="1"/>
  <c r="G15" i="2"/>
  <c r="G12" i="2"/>
  <c r="F12" i="2"/>
  <c r="F11" i="2"/>
  <c r="G11" i="2" s="1"/>
  <c r="F10" i="2"/>
  <c r="G10" i="2" s="1"/>
  <c r="F9" i="2"/>
  <c r="G9" i="2" s="1"/>
  <c r="G14" i="2" l="1"/>
  <c r="G17" i="2" s="1"/>
  <c r="G18" i="2" s="1"/>
</calcChain>
</file>

<file path=xl/sharedStrings.xml><?xml version="1.0" encoding="utf-8"?>
<sst xmlns="http://schemas.openxmlformats.org/spreadsheetml/2006/main" count="25" uniqueCount="22">
  <si>
    <t>руб</t>
  </si>
  <si>
    <t>Итого з/плата + налоги</t>
  </si>
  <si>
    <t>Старший смены</t>
  </si>
  <si>
    <t>Охранник</t>
  </si>
  <si>
    <t>Ед. изм.</t>
  </si>
  <si>
    <t>руб.</t>
  </si>
  <si>
    <t>Кол-во человек</t>
  </si>
  <si>
    <t>Налоги с з/платы 30,2%</t>
  </si>
  <si>
    <t>Оклад, руб.</t>
  </si>
  <si>
    <t>Всего РАСХОДЫ:</t>
  </si>
  <si>
    <t>Статьи РАСХОДА</t>
  </si>
  <si>
    <t xml:space="preserve">Налог на УСН  </t>
  </si>
  <si>
    <r>
      <rPr>
        <b/>
        <sz val="11"/>
        <color theme="1"/>
        <rFont val="Times New Roman"/>
        <family val="1"/>
        <charset val="204"/>
      </rPr>
      <t>ДОХОД</t>
    </r>
    <r>
      <rPr>
        <sz val="11"/>
        <color theme="1"/>
        <rFont val="Times New Roman"/>
        <family val="1"/>
        <charset val="204"/>
      </rPr>
      <t xml:space="preserve"> (Ежемесячная выручка)</t>
    </r>
  </si>
  <si>
    <t>Всего ДОХОДЫ:</t>
  </si>
  <si>
    <t xml:space="preserve"> ПРИБЫЛЬ = ДОХОД - РАСХОД</t>
  </si>
  <si>
    <t>Безналичная з/плата</t>
  </si>
  <si>
    <t>и.о. Директора</t>
  </si>
  <si>
    <t>Директор + Бухгалтер</t>
  </si>
  <si>
    <t>ФОТ, руб.</t>
  </si>
  <si>
    <t>Общехозяйственные расходы</t>
  </si>
  <si>
    <t>1600 руб/сутки</t>
  </si>
  <si>
    <t xml:space="preserve">Калькуляция на одного круглосуточного охранника
с спецсредствами за месяц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</si>
</sst>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8" x14ac:knownFonts="1">
    <font>
      <sz val="11"/>
      <color theme="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vertical="center"/>
    </xf>
    <xf numFmtId="4" fontId="2" fillId="0" borderId="1" xfId="0" applyNumberFormat="1" applyFont="1" applyBorder="1"/>
    <xf numFmtId="0" fontId="2" fillId="0" borderId="0" xfId="0" applyFont="1" applyAlignment="1"/>
    <xf numFmtId="3" fontId="2" fillId="0" borderId="0" xfId="0" applyNumberFormat="1" applyFont="1" applyAlignment="1"/>
    <xf numFmtId="164" fontId="3" fillId="2" borderId="1" xfId="0" applyNumberFormat="1" applyFont="1" applyFill="1" applyBorder="1" applyAlignment="1">
      <alignment vertical="center"/>
    </xf>
    <xf numFmtId="9" fontId="3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/>
    </xf>
    <xf numFmtId="0" fontId="2" fillId="0" borderId="1" xfId="0" applyFont="1" applyFill="1" applyBorder="1"/>
    <xf numFmtId="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3" fontId="3" fillId="2" borderId="1" xfId="0" applyNumberFormat="1" applyFont="1" applyFill="1" applyBorder="1" applyAlignment="1"/>
    <xf numFmtId="0" fontId="2" fillId="0" borderId="0" xfId="0" applyFont="1" applyBorder="1"/>
    <xf numFmtId="0" fontId="6" fillId="0" borderId="0" xfId="0" applyFont="1" applyBorder="1" applyAlignment="1">
      <alignment horizontal="center" vertical="center"/>
    </xf>
    <xf numFmtId="4" fontId="2" fillId="0" borderId="0" xfId="0" applyNumberFormat="1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/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18"/>
  <sheetViews>
    <sheetView tabSelected="1" workbookViewId="0">
      <selection activeCell="M12" sqref="M12"/>
    </sheetView>
  </sheetViews>
  <sheetFormatPr defaultRowHeight="15.75" x14ac:dyDescent="0.25"/>
  <cols>
    <col min="1" max="1" width="30.140625" style="1" customWidth="1"/>
    <col min="2" max="2" width="18.28515625" style="1" customWidth="1"/>
    <col min="3" max="3" width="13.140625" style="1" customWidth="1"/>
    <col min="4" max="4" width="11" style="1" customWidth="1"/>
    <col min="5" max="5" width="10.140625" style="1" customWidth="1"/>
    <col min="6" max="7" width="13.28515625" style="1" customWidth="1"/>
    <col min="8" max="8" width="9.7109375" style="31" customWidth="1"/>
    <col min="9" max="9" width="15.7109375" style="31" customWidth="1"/>
    <col min="10" max="10" width="3.7109375" style="31" customWidth="1"/>
    <col min="11" max="11" width="9.85546875" style="2" customWidth="1"/>
    <col min="12" max="12" width="5.140625" style="1" customWidth="1"/>
    <col min="13" max="16384" width="9.140625" style="1"/>
  </cols>
  <sheetData>
    <row r="2" spans="1:11" ht="42" customHeight="1" x14ac:dyDescent="0.3">
      <c r="A2" s="46" t="s">
        <v>21</v>
      </c>
      <c r="B2" s="47"/>
      <c r="C2" s="47"/>
      <c r="D2" s="47"/>
      <c r="E2" s="47"/>
      <c r="F2" s="47"/>
      <c r="G2" s="47"/>
    </row>
    <row r="3" spans="1:11" ht="12" customHeight="1" x14ac:dyDescent="0.25"/>
    <row r="4" spans="1:11" s="18" customFormat="1" ht="36.75" customHeight="1" x14ac:dyDescent="0.25">
      <c r="A4" s="26"/>
      <c r="B4" s="40" t="s">
        <v>12</v>
      </c>
      <c r="C4" s="40"/>
      <c r="D4" s="19"/>
      <c r="E4" s="20"/>
      <c r="F4" s="17"/>
      <c r="G4" s="17"/>
      <c r="H4" s="21"/>
      <c r="I4" s="21"/>
      <c r="J4" s="21"/>
      <c r="K4" s="22"/>
    </row>
    <row r="5" spans="1:11" s="13" customFormat="1" ht="22.5" customHeight="1" x14ac:dyDescent="0.25">
      <c r="A5" s="27" t="s">
        <v>13</v>
      </c>
      <c r="B5" s="32">
        <v>90000</v>
      </c>
      <c r="C5" s="25" t="s">
        <v>5</v>
      </c>
      <c r="E5" s="24"/>
      <c r="F5" s="23"/>
      <c r="G5" s="23"/>
      <c r="H5" s="31"/>
      <c r="I5" s="31"/>
      <c r="J5" s="31"/>
      <c r="K5" s="14"/>
    </row>
    <row r="7" spans="1:11" s="13" customFormat="1" ht="25.5" customHeight="1" x14ac:dyDescent="0.25">
      <c r="A7" s="43" t="s">
        <v>10</v>
      </c>
      <c r="B7" s="43"/>
      <c r="C7" s="44" t="s">
        <v>15</v>
      </c>
      <c r="D7" s="44"/>
      <c r="E7" s="44"/>
      <c r="F7" s="44"/>
      <c r="G7" s="44"/>
      <c r="H7" s="31"/>
      <c r="I7" s="31"/>
      <c r="J7" s="31"/>
      <c r="K7" s="14"/>
    </row>
    <row r="8" spans="1:11" s="3" customFormat="1" ht="47.25" customHeight="1" x14ac:dyDescent="0.25">
      <c r="A8" s="43"/>
      <c r="B8" s="43"/>
      <c r="C8" s="5" t="s">
        <v>8</v>
      </c>
      <c r="D8" s="5" t="s">
        <v>4</v>
      </c>
      <c r="E8" s="5" t="s">
        <v>6</v>
      </c>
      <c r="F8" s="5" t="s">
        <v>18</v>
      </c>
      <c r="G8" s="5" t="s">
        <v>7</v>
      </c>
      <c r="K8" s="4"/>
    </row>
    <row r="9" spans="1:11" ht="21" hidden="1" customHeight="1" x14ac:dyDescent="0.25">
      <c r="A9" s="28" t="s">
        <v>17</v>
      </c>
      <c r="B9" s="45"/>
      <c r="C9" s="29">
        <v>0</v>
      </c>
      <c r="D9" s="30" t="s">
        <v>0</v>
      </c>
      <c r="E9" s="30">
        <v>1</v>
      </c>
      <c r="F9" s="29">
        <f t="shared" ref="F9:F12" si="0">C9*E9</f>
        <v>0</v>
      </c>
      <c r="G9" s="29">
        <f>F9*30.2%</f>
        <v>0</v>
      </c>
    </row>
    <row r="10" spans="1:11" ht="20.25" hidden="1" customHeight="1" x14ac:dyDescent="0.25">
      <c r="A10" s="28" t="s">
        <v>16</v>
      </c>
      <c r="B10" s="45"/>
      <c r="C10" s="29">
        <v>0</v>
      </c>
      <c r="D10" s="30" t="s">
        <v>0</v>
      </c>
      <c r="E10" s="30">
        <v>1</v>
      </c>
      <c r="F10" s="29">
        <f t="shared" si="0"/>
        <v>0</v>
      </c>
      <c r="G10" s="29">
        <f>F10*30.2%</f>
        <v>0</v>
      </c>
    </row>
    <row r="11" spans="1:11" ht="21" hidden="1" customHeight="1" x14ac:dyDescent="0.25">
      <c r="A11" s="9" t="s">
        <v>2</v>
      </c>
      <c r="B11" s="41" t="s">
        <v>20</v>
      </c>
      <c r="C11" s="12">
        <v>0</v>
      </c>
      <c r="D11" s="10" t="s">
        <v>0</v>
      </c>
      <c r="E11" s="10">
        <v>2</v>
      </c>
      <c r="F11" s="12">
        <f t="shared" si="0"/>
        <v>0</v>
      </c>
      <c r="G11" s="12">
        <f t="shared" ref="G11:G12" si="1">F11*30.2%</f>
        <v>0</v>
      </c>
    </row>
    <row r="12" spans="1:11" ht="29.25" customHeight="1" x14ac:dyDescent="0.25">
      <c r="A12" s="9" t="s">
        <v>3</v>
      </c>
      <c r="B12" s="42"/>
      <c r="C12" s="12">
        <v>24000</v>
      </c>
      <c r="D12" s="10" t="s">
        <v>0</v>
      </c>
      <c r="E12" s="10">
        <v>2</v>
      </c>
      <c r="F12" s="12">
        <f t="shared" si="0"/>
        <v>48000</v>
      </c>
      <c r="G12" s="12">
        <f t="shared" si="1"/>
        <v>14496</v>
      </c>
    </row>
    <row r="13" spans="1:11" s="33" customFormat="1" ht="29.25" customHeight="1" x14ac:dyDescent="0.25">
      <c r="B13" s="34"/>
      <c r="C13" s="35"/>
      <c r="D13" s="36"/>
      <c r="E13" s="36"/>
      <c r="F13" s="35"/>
      <c r="G13" s="35"/>
      <c r="H13" s="36"/>
      <c r="I13" s="36"/>
      <c r="J13" s="36"/>
      <c r="K13" s="37"/>
    </row>
    <row r="14" spans="1:11" s="6" customFormat="1" ht="20.100000000000001" customHeight="1" x14ac:dyDescent="0.25">
      <c r="A14" s="38" t="s">
        <v>1</v>
      </c>
      <c r="B14" s="39"/>
      <c r="C14" s="39"/>
      <c r="D14" s="39"/>
      <c r="E14" s="39"/>
      <c r="F14" s="16"/>
      <c r="G14" s="11">
        <f>SUM(F12,G12)</f>
        <v>62496</v>
      </c>
      <c r="J14" s="7"/>
      <c r="K14" s="8"/>
    </row>
    <row r="15" spans="1:11" s="6" customFormat="1" ht="20.100000000000001" customHeight="1" x14ac:dyDescent="0.25">
      <c r="A15" s="38" t="s">
        <v>19</v>
      </c>
      <c r="B15" s="39"/>
      <c r="C15" s="39"/>
      <c r="D15" s="39"/>
      <c r="E15" s="39"/>
      <c r="F15" s="16">
        <v>0.12</v>
      </c>
      <c r="G15" s="11">
        <f>B5*F15</f>
        <v>10800</v>
      </c>
      <c r="J15" s="7"/>
      <c r="K15" s="8"/>
    </row>
    <row r="16" spans="1:11" s="6" customFormat="1" ht="20.100000000000001" customHeight="1" x14ac:dyDescent="0.25">
      <c r="A16" s="38" t="s">
        <v>11</v>
      </c>
      <c r="B16" s="39"/>
      <c r="C16" s="39"/>
      <c r="D16" s="39"/>
      <c r="E16" s="39"/>
      <c r="F16" s="16">
        <v>0.03</v>
      </c>
      <c r="G16" s="11">
        <f>B5*F16</f>
        <v>2700</v>
      </c>
      <c r="J16" s="7"/>
      <c r="K16" s="8"/>
    </row>
    <row r="17" spans="1:11" s="6" customFormat="1" ht="20.100000000000001" customHeight="1" x14ac:dyDescent="0.25">
      <c r="A17" s="38" t="s">
        <v>9</v>
      </c>
      <c r="B17" s="39"/>
      <c r="C17" s="39"/>
      <c r="D17" s="39"/>
      <c r="E17" s="39"/>
      <c r="F17" s="16"/>
      <c r="G17" s="11">
        <f>SUM(G14:G16)</f>
        <v>75996</v>
      </c>
      <c r="J17" s="7"/>
      <c r="K17" s="8"/>
    </row>
    <row r="18" spans="1:11" s="6" customFormat="1" ht="21.75" customHeight="1" x14ac:dyDescent="0.25">
      <c r="A18" s="38" t="s">
        <v>14</v>
      </c>
      <c r="B18" s="39"/>
      <c r="C18" s="39"/>
      <c r="D18" s="39"/>
      <c r="E18" s="39"/>
      <c r="F18" s="16"/>
      <c r="G18" s="15">
        <f>B5-G17</f>
        <v>14004</v>
      </c>
      <c r="J18" s="7"/>
      <c r="K18" s="8"/>
    </row>
  </sheetData>
  <mergeCells count="6">
    <mergeCell ref="A2:G2"/>
    <mergeCell ref="B4:C4"/>
    <mergeCell ref="B11:B12"/>
    <mergeCell ref="A7:B8"/>
    <mergeCell ref="C7:G7"/>
    <mergeCell ref="B9:B10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АМЖ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Хозяин</dc:creator>
  <cp:lastModifiedBy>Sergey</cp:lastModifiedBy>
  <cp:lastPrinted>2017-03-31T14:28:29Z</cp:lastPrinted>
  <dcterms:created xsi:type="dcterms:W3CDTF">2015-03-13T07:47:10Z</dcterms:created>
  <dcterms:modified xsi:type="dcterms:W3CDTF">2017-03-31T14:30:17Z</dcterms:modified>
</cp:coreProperties>
</file>